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ncyc\Downloads\"/>
    </mc:Choice>
  </mc:AlternateContent>
  <xr:revisionPtr revIDLastSave="0" documentId="13_ncr:1_{0E8FAB67-4F35-49CC-A536-D2B6A496FAC4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DANE_WEJŚCIOWE" sheetId="1" r:id="rId1"/>
    <sheet name="ZUŻYCIE_ENERGII" sheetId="2" r:id="rId2"/>
    <sheet name="ANALIZA_MOCY" sheetId="3" r:id="rId3"/>
    <sheet name="OPINIA_BIEGŁEG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12" i="2"/>
  <c r="D11" i="2"/>
  <c r="D10" i="2"/>
  <c r="D9" i="2"/>
  <c r="D8" i="2"/>
  <c r="D7" i="2"/>
  <c r="D6" i="2"/>
  <c r="D5" i="2"/>
  <c r="D4" i="2"/>
  <c r="D3" i="2"/>
  <c r="D2" i="2"/>
  <c r="B1" i="3" s="1"/>
  <c r="B2" i="3" s="1"/>
  <c r="B3" i="3" l="1"/>
  <c r="B7" i="3" s="1"/>
  <c r="B4" i="3"/>
  <c r="B5" i="3" s="1"/>
</calcChain>
</file>

<file path=xl/sharedStrings.xml><?xml version="1.0" encoding="utf-8"?>
<sst xmlns="http://schemas.openxmlformats.org/spreadsheetml/2006/main" count="42" uniqueCount="42">
  <si>
    <t>Parametr</t>
  </si>
  <si>
    <t>Wartość</t>
  </si>
  <si>
    <t>Opis</t>
  </si>
  <si>
    <t>Moc zamówiona [kW]</t>
  </si>
  <si>
    <t>Moc umowna</t>
  </si>
  <si>
    <t>Opłata za moc [zł/kW/m-c]</t>
  </si>
  <si>
    <t>Stała opłata</t>
  </si>
  <si>
    <t>Powierzchnia budynku [m²]</t>
  </si>
  <si>
    <t>Całkowita powierzchnia</t>
  </si>
  <si>
    <t>Powierzchnia lokalu [m²]</t>
  </si>
  <si>
    <t>Powierzchnia lokalu</t>
  </si>
  <si>
    <t>Ciepło właściwe [kWh/m3K]</t>
  </si>
  <si>
    <t>Stała fizyczna</t>
  </si>
  <si>
    <t>Współczynnik szczytu</t>
  </si>
  <si>
    <t>Korekta do max mocy</t>
  </si>
  <si>
    <t>Miesiąc</t>
  </si>
  <si>
    <t>Energia [GJ]</t>
  </si>
  <si>
    <t>Dni</t>
  </si>
  <si>
    <t>Śr. moc [kW]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</si>
  <si>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</si>
  <si>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</si>
  <si>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</si>
  <si>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</si>
  <si>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</si>
  <si>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</si>
  <si>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</si>
  <si>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</si>
  <si>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</si>
  <si>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</si>
  <si>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</si>
  <si>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</si>
  <si>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Max średnia moc</t>
  </si>
  <si>
    <t>Moc rzeczywista max</t>
  </si>
  <si>
    <t>Wskaźnik przewymiarowania</t>
  </si>
  <si>
    <t>Nadmiar mocy</t>
  </si>
  <si>
    <t>Koszt roczny</t>
  </si>
  <si>
    <t>ALERT</t>
  </si>
  <si>
    <t>METODOLOGIA BIEGŁEGO</t>
  </si>
  <si>
    <t>Analiza porównawcza mocy zamówionej i rzeczywistej.</t>
  </si>
  <si>
    <t>Dane: umowy, faktury, odczyty M-Bus.</t>
  </si>
  <si>
    <t>Metoda: przeliczenie GJ na kW i analiza max obciążenia.</t>
  </si>
  <si>
    <t>Wniosek: przewymiarowanie jeśli wskaźnik &gt;1.5.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</si>
</sst>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pl-PL"/>
              <a:t>Moc vs Zużycie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ZUŻYCIE_ENERGII!$D$1</c:f>
              <c:strCache>
                <c:ptCount val="1"/>
                <c:pt idx="0">
                  <c:v>Śr. moc [kW]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ZUŻYCIE_ENERGII!$A$2:$A$13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ZUŻYCIE_ENERGII!$D$2:$D$13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7D3-4667-93B1-CBFB93A23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F10" sqref="F10"/>
    </sheetView>
  </sheetViews>
  <sheetFormatPr defaultRowHeight="21" customHeight="1" x14ac:dyDescent="0.3"/>
  <cols>
    <col min="1" max="1" width="30.33203125" style="1" bestFit="1" customWidth="1"/>
    <col min="2" max="2" width="11.6640625" style="2" customWidth="1"/>
    <col min="3" max="3" width="25.77734375" style="3" bestFit="1" customWidth="1"/>
    <col min="4" max="5" width="8.88671875" style="1"/>
  </cols>
  <sheetData>
    <row r="1" spans="1:5" s="7" customFormat="1" ht="21" customHeight="1" x14ac:dyDescent="0.4">
      <c r="A1" s="4" t="s">
        <v>0</v>
      </c>
      <c r="B1" s="5" t="s">
        <v>1</v>
      </c>
      <c r="C1" s="6" t="s">
        <v>2</v>
      </c>
      <c r="D1" s="4"/>
      <c r="E1" s="4"/>
    </row>
    <row r="2" spans="1:5" ht="21" customHeight="1" x14ac:dyDescent="0.3">
      <c r="A2" s="1" t="s">
        <v>3</v>
      </c>
      <c r="B2" s="2">
        <v>500</v>
      </c>
      <c r="C2" s="3" t="s">
        <v>4</v>
      </c>
    </row>
    <row r="3" spans="1:5" ht="21" customHeight="1" x14ac:dyDescent="0.3">
      <c r="A3" s="1" t="s">
        <v>5</v>
      </c>
      <c r="B3" s="2">
        <v>20</v>
      </c>
      <c r="C3" s="3" t="s">
        <v>6</v>
      </c>
    </row>
    <row r="4" spans="1:5" ht="21" customHeight="1" x14ac:dyDescent="0.3">
      <c r="A4" s="1" t="s">
        <v>7</v>
      </c>
      <c r="B4" s="2">
        <v>5000</v>
      </c>
      <c r="C4" s="3" t="s">
        <v>8</v>
      </c>
    </row>
    <row r="5" spans="1:5" ht="21" customHeight="1" x14ac:dyDescent="0.3">
      <c r="A5" s="1" t="s">
        <v>9</v>
      </c>
      <c r="B5" s="2">
        <v>50</v>
      </c>
      <c r="C5" s="3" t="s">
        <v>10</v>
      </c>
    </row>
    <row r="6" spans="1:5" ht="21" customHeight="1" x14ac:dyDescent="0.3">
      <c r="A6" s="1" t="s">
        <v>11</v>
      </c>
      <c r="B6" s="2">
        <v>1.1599999999999999</v>
      </c>
      <c r="C6" s="3" t="s">
        <v>12</v>
      </c>
    </row>
    <row r="7" spans="1:5" ht="21" customHeight="1" x14ac:dyDescent="0.3">
      <c r="A7" s="1" t="s">
        <v>13</v>
      </c>
      <c r="B7" s="2">
        <v>1.3</v>
      </c>
      <c r="C7" s="3" t="s">
        <v>14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/>
  </sheetViews>
  <sheetFormatPr defaultRowHeight="14.4" x14ac:dyDescent="0.3"/>
  <sheetData>
    <row r="1" spans="1:4" x14ac:dyDescent="0.3">
      <c r="A1" t="s">
        <v>15</v>
      </c>
      <c r="B1" t="s">
        <v>16</v>
      </c>
      <c r="C1" t="s">
        <v>17</v>
      </c>
      <c r="D1" t="s">
        <v>18</v>
      </c>
    </row>
    <row r="2" spans="1:4" x14ac:dyDescent="0.3">
      <c r="A2" t="s">
        <v>19</v>
      </c>
      <c r="D2" t="e">
        <f t="shared" ref="D2:D13" si="0">(B2*277.78)/(C2*24)</f>
        <v>#DIV/0!</v>
      </c>
    </row>
    <row r="3" spans="1:4" x14ac:dyDescent="0.3">
      <c r="A3" t="s">
        <v>20</v>
      </c>
      <c r="D3" t="e">
        <f t="shared" si="0"/>
        <v>#DIV/0!</v>
      </c>
    </row>
    <row r="4" spans="1:4" x14ac:dyDescent="0.3">
      <c r="A4" t="s">
        <v>21</v>
      </c>
      <c r="D4" t="e">
        <f t="shared" si="0"/>
        <v>#DIV/0!</v>
      </c>
    </row>
    <row r="5" spans="1:4" x14ac:dyDescent="0.3">
      <c r="A5" t="s">
        <v>22</v>
      </c>
      <c r="D5" t="e">
        <f t="shared" si="0"/>
        <v>#DIV/0!</v>
      </c>
    </row>
    <row r="6" spans="1:4" x14ac:dyDescent="0.3">
      <c r="A6" t="s">
        <v>23</v>
      </c>
      <c r="D6" t="e">
        <f t="shared" si="0"/>
        <v>#DIV/0!</v>
      </c>
    </row>
    <row r="7" spans="1:4" x14ac:dyDescent="0.3">
      <c r="A7" t="s">
        <v>24</v>
      </c>
      <c r="D7" t="e">
        <f t="shared" si="0"/>
        <v>#DIV/0!</v>
      </c>
    </row>
    <row r="8" spans="1:4" x14ac:dyDescent="0.3">
      <c r="A8" t="s">
        <v>25</v>
      </c>
      <c r="D8" t="e">
        <f t="shared" si="0"/>
        <v>#DIV/0!</v>
      </c>
    </row>
    <row r="9" spans="1:4" x14ac:dyDescent="0.3">
      <c r="A9" t="s">
        <v>26</v>
      </c>
      <c r="D9" t="e">
        <f t="shared" si="0"/>
        <v>#DIV/0!</v>
      </c>
    </row>
    <row r="10" spans="1:4" x14ac:dyDescent="0.3">
      <c r="A10" t="s">
        <v>27</v>
      </c>
      <c r="D10" t="e">
        <f t="shared" si="0"/>
        <v>#DIV/0!</v>
      </c>
    </row>
    <row r="11" spans="1:4" x14ac:dyDescent="0.3">
      <c r="A11" t="s">
        <v>28</v>
      </c>
      <c r="D11" t="e">
        <f t="shared" si="0"/>
        <v>#DIV/0!</v>
      </c>
    </row>
    <row r="12" spans="1:4" x14ac:dyDescent="0.3">
      <c r="A12" t="s">
        <v>29</v>
      </c>
      <c r="D12" t="e">
        <f t="shared" si="0"/>
        <v>#DIV/0!</v>
      </c>
    </row>
    <row r="13" spans="1:4" x14ac:dyDescent="0.3">
      <c r="A13" t="s">
        <v>30</v>
      </c>
      <c r="D13" t="e">
        <f t="shared" si="0"/>
        <v>#DIV/0!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RowHeight="14.4" x14ac:dyDescent="0.3"/>
  <sheetData>
    <row r="1" spans="1:2" x14ac:dyDescent="0.3">
      <c r="A1" t="s">
        <v>31</v>
      </c>
      <c r="B1" t="e">
        <f>MAX(ZUŻYCIE_ENERGII!D2:D13)</f>
        <v>#DIV/0!</v>
      </c>
    </row>
    <row r="2" spans="1:2" x14ac:dyDescent="0.3">
      <c r="A2" t="s">
        <v>32</v>
      </c>
      <c r="B2" t="e">
        <f>B1*DANE_WEJŚCIOWE!B7</f>
        <v>#DIV/0!</v>
      </c>
    </row>
    <row r="3" spans="1:2" x14ac:dyDescent="0.3">
      <c r="A3" t="s">
        <v>33</v>
      </c>
      <c r="B3" t="e">
        <f>DANE_WEJŚCIOWE!B2/B2</f>
        <v>#DIV/0!</v>
      </c>
    </row>
    <row r="4" spans="1:2" x14ac:dyDescent="0.3">
      <c r="A4" t="s">
        <v>34</v>
      </c>
      <c r="B4" t="e">
        <f>DANE_WEJŚCIOWE!B2-B2</f>
        <v>#DIV/0!</v>
      </c>
    </row>
    <row r="5" spans="1:2" x14ac:dyDescent="0.3">
      <c r="A5" t="s">
        <v>35</v>
      </c>
      <c r="B5" t="e">
        <f>B4*DANE_WEJŚCIOWE!B3*12</f>
        <v>#DIV/0!</v>
      </c>
    </row>
    <row r="7" spans="1:2" x14ac:dyDescent="0.3">
      <c r="A7" t="s">
        <v>36</v>
      </c>
      <c r="B7" t="e">
        <f>IF(B3&gt;1.5,"ZAWYŻONA MOC","OK")</f>
        <v>#DIV/0!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DANE_WEJŚCIOWE</vt:lpstr>
      <vt:lpstr>ZUŻYCIE_ENERGII</vt:lpstr>
      <vt:lpstr>ANALIZA_MOCY</vt:lpstr>
      <vt:lpstr>OPINIA_BIEGŁEGO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Andrzej Nowak</cp:lastModifiedBy>
  <dcterms:created xsi:type="dcterms:W3CDTF">2026-04-02T17:50:36Z</dcterms:created>
  <dcterms:modified xsi:type="dcterms:W3CDTF">2026-04-02T17:56:48Z</dcterms:modified>
</cp:coreProperties>
</file>